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美奈\Desktop\"/>
    </mc:Choice>
  </mc:AlternateContent>
  <bookViews>
    <workbookView xWindow="0" yWindow="0" windowWidth="19200" windowHeight="7970" activeTab="1"/>
  </bookViews>
  <sheets>
    <sheet name="使い方" sheetId="4" r:id="rId1"/>
    <sheet name="利益計算シート" sheetId="1" r:id="rId2"/>
    <sheet name="送料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4" l="1"/>
  <c r="I5" i="4"/>
  <c r="K5" i="4"/>
  <c r="L5" i="4"/>
  <c r="M5" i="4"/>
  <c r="G50" i="1"/>
  <c r="I50" i="1"/>
  <c r="K50" i="1"/>
  <c r="L50" i="1"/>
  <c r="M50" i="1"/>
  <c r="G49" i="1"/>
  <c r="I49" i="1"/>
  <c r="K49" i="1"/>
  <c r="L49" i="1"/>
  <c r="M49" i="1"/>
  <c r="G48" i="1"/>
  <c r="I48" i="1"/>
  <c r="K48" i="1"/>
  <c r="L48" i="1"/>
  <c r="M48" i="1"/>
  <c r="G47" i="1"/>
  <c r="I47" i="1"/>
  <c r="K47" i="1"/>
  <c r="L47" i="1"/>
  <c r="M47" i="1"/>
  <c r="G46" i="1"/>
  <c r="I46" i="1"/>
  <c r="K46" i="1"/>
  <c r="L46" i="1"/>
  <c r="M46" i="1"/>
  <c r="G45" i="1"/>
  <c r="I45" i="1"/>
  <c r="K45" i="1"/>
  <c r="L45" i="1"/>
  <c r="M45" i="1"/>
  <c r="G44" i="1"/>
  <c r="I44" i="1"/>
  <c r="K44" i="1"/>
  <c r="L44" i="1"/>
  <c r="M44" i="1"/>
  <c r="G43" i="1"/>
  <c r="I43" i="1"/>
  <c r="K43" i="1"/>
  <c r="L43" i="1"/>
  <c r="M43" i="1"/>
  <c r="G42" i="1"/>
  <c r="I42" i="1"/>
  <c r="K42" i="1"/>
  <c r="L42" i="1"/>
  <c r="M42" i="1"/>
  <c r="G41" i="1"/>
  <c r="I41" i="1"/>
  <c r="K41" i="1"/>
  <c r="L41" i="1"/>
  <c r="M41" i="1"/>
  <c r="G40" i="1"/>
  <c r="I40" i="1"/>
  <c r="K40" i="1"/>
  <c r="L40" i="1"/>
  <c r="M40" i="1"/>
  <c r="G39" i="1"/>
  <c r="I39" i="1"/>
  <c r="K39" i="1"/>
  <c r="L39" i="1"/>
  <c r="M39" i="1"/>
  <c r="G38" i="1"/>
  <c r="I38" i="1"/>
  <c r="K38" i="1"/>
  <c r="L38" i="1"/>
  <c r="M38" i="1"/>
  <c r="G37" i="1"/>
  <c r="I37" i="1"/>
  <c r="K37" i="1"/>
  <c r="L37" i="1"/>
  <c r="M37" i="1"/>
  <c r="G36" i="1"/>
  <c r="I36" i="1"/>
  <c r="K36" i="1"/>
  <c r="L36" i="1"/>
  <c r="M36" i="1"/>
  <c r="G35" i="1"/>
  <c r="I35" i="1"/>
  <c r="K35" i="1"/>
  <c r="L35" i="1"/>
  <c r="M35" i="1"/>
  <c r="G34" i="1"/>
  <c r="I34" i="1"/>
  <c r="K34" i="1"/>
  <c r="L34" i="1"/>
  <c r="M34" i="1"/>
  <c r="G33" i="1"/>
  <c r="I33" i="1"/>
  <c r="K33" i="1"/>
  <c r="L33" i="1"/>
  <c r="M33" i="1"/>
  <c r="G32" i="1"/>
  <c r="I32" i="1"/>
  <c r="K32" i="1"/>
  <c r="L32" i="1"/>
  <c r="M32" i="1"/>
  <c r="G31" i="1"/>
  <c r="I31" i="1"/>
  <c r="K31" i="1"/>
  <c r="L31" i="1"/>
  <c r="M31" i="1"/>
  <c r="G30" i="1"/>
  <c r="I30" i="1"/>
  <c r="K30" i="1"/>
  <c r="L30" i="1"/>
  <c r="M30" i="1"/>
  <c r="G29" i="1"/>
  <c r="I29" i="1"/>
  <c r="K29" i="1"/>
  <c r="L29" i="1"/>
  <c r="M29" i="1"/>
  <c r="G28" i="1"/>
  <c r="I28" i="1"/>
  <c r="K28" i="1"/>
  <c r="L28" i="1"/>
  <c r="M28" i="1"/>
  <c r="G27" i="1"/>
  <c r="I27" i="1"/>
  <c r="K27" i="1"/>
  <c r="L27" i="1"/>
  <c r="M27" i="1"/>
  <c r="G26" i="1"/>
  <c r="I26" i="1"/>
  <c r="K26" i="1"/>
  <c r="L26" i="1"/>
  <c r="M26" i="1"/>
  <c r="G25" i="1"/>
  <c r="I25" i="1"/>
  <c r="K25" i="1"/>
  <c r="L25" i="1"/>
  <c r="M25" i="1"/>
  <c r="G24" i="1"/>
  <c r="I24" i="1"/>
  <c r="K24" i="1"/>
  <c r="L24" i="1"/>
  <c r="M24" i="1"/>
  <c r="G23" i="1"/>
  <c r="I23" i="1"/>
  <c r="K23" i="1"/>
  <c r="L23" i="1"/>
  <c r="M23" i="1"/>
  <c r="G22" i="1"/>
  <c r="I22" i="1"/>
  <c r="K22" i="1"/>
  <c r="L22" i="1"/>
  <c r="M22" i="1"/>
  <c r="G21" i="1"/>
  <c r="I21" i="1"/>
  <c r="K21" i="1"/>
  <c r="L21" i="1"/>
  <c r="M21" i="1"/>
  <c r="G20" i="1"/>
  <c r="I20" i="1"/>
  <c r="K20" i="1"/>
  <c r="L20" i="1"/>
  <c r="M20" i="1"/>
  <c r="G19" i="1"/>
  <c r="I19" i="1"/>
  <c r="K19" i="1"/>
  <c r="L19" i="1"/>
  <c r="M19" i="1"/>
  <c r="G18" i="1"/>
  <c r="I18" i="1"/>
  <c r="K18" i="1"/>
  <c r="L18" i="1"/>
  <c r="M18" i="1"/>
  <c r="G17" i="1"/>
  <c r="I17" i="1"/>
  <c r="K17" i="1"/>
  <c r="L17" i="1"/>
  <c r="M17" i="1"/>
  <c r="G16" i="1"/>
  <c r="I16" i="1"/>
  <c r="K16" i="1"/>
  <c r="L16" i="1"/>
  <c r="M16" i="1"/>
  <c r="G15" i="1"/>
  <c r="I15" i="1"/>
  <c r="K15" i="1"/>
  <c r="L15" i="1"/>
  <c r="M15" i="1"/>
  <c r="G14" i="1"/>
  <c r="I14" i="1"/>
  <c r="K14" i="1"/>
  <c r="L14" i="1"/>
  <c r="M14" i="1"/>
  <c r="G13" i="1"/>
  <c r="I13" i="1"/>
  <c r="K13" i="1"/>
  <c r="L13" i="1"/>
  <c r="M13" i="1"/>
  <c r="G12" i="1"/>
  <c r="I12" i="1"/>
  <c r="K12" i="1"/>
  <c r="L12" i="1"/>
  <c r="M12" i="1"/>
  <c r="G11" i="1"/>
  <c r="I11" i="1"/>
  <c r="K11" i="1"/>
  <c r="L11" i="1"/>
  <c r="M11" i="1"/>
  <c r="G10" i="1"/>
  <c r="I10" i="1"/>
  <c r="K10" i="1"/>
  <c r="L10" i="1"/>
  <c r="M10" i="1"/>
  <c r="G9" i="1"/>
  <c r="I9" i="1"/>
  <c r="K9" i="1"/>
  <c r="L9" i="1"/>
  <c r="M9" i="1"/>
  <c r="G8" i="1"/>
  <c r="I8" i="1"/>
  <c r="K8" i="1"/>
  <c r="L8" i="1"/>
  <c r="M8" i="1"/>
  <c r="G7" i="1"/>
  <c r="I7" i="1"/>
  <c r="K7" i="1"/>
  <c r="L7" i="1"/>
  <c r="M7" i="1"/>
  <c r="G6" i="1"/>
  <c r="I6" i="1"/>
  <c r="K6" i="1"/>
  <c r="L6" i="1"/>
  <c r="M6" i="1"/>
  <c r="G5" i="1"/>
  <c r="I5" i="1"/>
  <c r="K5" i="1"/>
  <c r="L5" i="1"/>
  <c r="M5" i="1"/>
  <c r="G4" i="1"/>
  <c r="G3" i="1"/>
  <c r="I4" i="1"/>
  <c r="K4" i="1"/>
  <c r="L4" i="1"/>
  <c r="M4" i="1"/>
  <c r="I3" i="1"/>
  <c r="K3" i="1"/>
  <c r="L3" i="1"/>
  <c r="M3" i="1"/>
</calcChain>
</file>

<file path=xl/connections.xml><?xml version="1.0" encoding="utf-8"?>
<connections xmlns="http://schemas.openxmlformats.org/spreadsheetml/2006/main">
  <connection id="1" keepAlive="1" name="クエリ - Document" description="ブック内の 'Document' クエリへの接続です。" type="5" refreshedVersion="6" background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<sst xmlns="http://schemas.openxmlformats.org/spreadsheetml/2006/main" count="145" uniqueCount="111">
  <si>
    <t>番号</t>
  </si>
  <si>
    <t>単価（元）</t>
  </si>
  <si>
    <t>日本円</t>
  </si>
  <si>
    <t>原価</t>
  </si>
  <si>
    <t>利益</t>
  </si>
  <si>
    <t>利益率</t>
  </si>
  <si>
    <t>メルカリ
手数料</t>
    <phoneticPr fontId="3"/>
  </si>
  <si>
    <t>送料</t>
    <rPh sb="0" eb="2">
      <t>ソウリョウ</t>
    </rPh>
    <phoneticPr fontId="3"/>
  </si>
  <si>
    <t>販売価格</t>
    <rPh sb="0" eb="2">
      <t>ハンバイ</t>
    </rPh>
    <phoneticPr fontId="3"/>
  </si>
  <si>
    <t>メモ</t>
    <phoneticPr fontId="3"/>
  </si>
  <si>
    <t>為替レート</t>
    <rPh sb="0" eb="2">
      <t>カワセ</t>
    </rPh>
    <phoneticPr fontId="3"/>
  </si>
  <si>
    <t>←代行手数料などを含めた平均値です。実際の為替とは異なります。</t>
    <rPh sb="1" eb="3">
      <t>ダイコウ</t>
    </rPh>
    <rPh sb="3" eb="6">
      <t>テスウリョウ</t>
    </rPh>
    <rPh sb="9" eb="10">
      <t>フク</t>
    </rPh>
    <rPh sb="12" eb="15">
      <t>ヘイキンチ</t>
    </rPh>
    <rPh sb="18" eb="20">
      <t>ジッサイ</t>
    </rPh>
    <rPh sb="21" eb="23">
      <t>カワセ</t>
    </rPh>
    <rPh sb="25" eb="26">
      <t>コト</t>
    </rPh>
    <phoneticPr fontId="3"/>
  </si>
  <si>
    <t>（例）</t>
    <rPh sb="1" eb="2">
      <t>レイ</t>
    </rPh>
    <phoneticPr fontId="3"/>
  </si>
  <si>
    <t>メルカリ参考URL</t>
    <rPh sb="4" eb="6">
      <t>サンコウ</t>
    </rPh>
    <phoneticPr fontId="3"/>
  </si>
  <si>
    <t>中国仕入れ
URL</t>
    <rPh sb="0" eb="2">
      <t>チュウゴク</t>
    </rPh>
    <rPh sb="2" eb="4">
      <t>シイ</t>
    </rPh>
    <phoneticPr fontId="3"/>
  </si>
  <si>
    <t>商品名</t>
    <rPh sb="0" eb="2">
      <t>ショウヒン</t>
    </rPh>
    <rPh sb="2" eb="3">
      <t>メイ</t>
    </rPh>
    <phoneticPr fontId="3"/>
  </si>
  <si>
    <t>https://www.mercari.com/jp/items/m66386555893/?_s=U2FsdGVkX1-6opLJdWPAkhLo1CgDkbT70IHdQooGn47PD833Yf-pme7HTmuGUVpOJxyqBZp5v5lVmTpNj63TFSvC3RodU9FLO2tETd1qiJBHrJmzQu5hFk0IHBkhg3Xt</t>
  </si>
  <si>
    <t>蛍光パーカー</t>
    <rPh sb="0" eb="2">
      <t>ケイコウ</t>
    </rPh>
    <phoneticPr fontId="3"/>
  </si>
  <si>
    <t>https://detail.1688.com/offer/623695020930.html?spm=a26352.b28411319.offerlist.6.49941e62nXNNx4</t>
  </si>
  <si>
    <t>秋～冬</t>
    <rPh sb="0" eb="1">
      <t>アキ</t>
    </rPh>
    <rPh sb="2" eb="3">
      <t>フユ</t>
    </rPh>
    <phoneticPr fontId="3"/>
  </si>
  <si>
    <t>日本郵便料金表</t>
    <rPh sb="0" eb="2">
      <t>ニホン</t>
    </rPh>
    <rPh sb="2" eb="4">
      <t>ユウビン</t>
    </rPh>
    <rPh sb="4" eb="6">
      <t>リョウキン</t>
    </rPh>
    <rPh sb="6" eb="7">
      <t>ヒョウ</t>
    </rPh>
    <phoneticPr fontId="3"/>
  </si>
  <si>
    <t>らくらくメルカリ便</t>
    <rPh sb="8" eb="9">
      <t>ビン</t>
    </rPh>
    <phoneticPr fontId="3"/>
  </si>
  <si>
    <t>ゆうゆうメルカリ便</t>
    <rPh sb="8" eb="9">
      <t>ビン</t>
    </rPh>
    <phoneticPr fontId="3"/>
  </si>
  <si>
    <t>梱包・発送たのメル便</t>
    <rPh sb="0" eb="2">
      <t>コンポウ</t>
    </rPh>
    <rPh sb="3" eb="5">
      <t>ハッソウ</t>
    </rPh>
    <rPh sb="9" eb="10">
      <t>ビン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</si>
  <si>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</si>
  <si>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</si>
  <si>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</si>
  <si>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</si>
  <si>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</si>
  <si>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</si>
  <si>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</si>
  <si>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</si>
  <si>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</si>
  <si>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</si>
  <si>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</si>
  <si>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</si>
  <si>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⑬</t>
    <phoneticPr fontId="3"/>
  </si>
  <si>
    <t>メルカリの商品ページのURLを入れます。</t>
    <rPh sb="5" eb="7">
      <t>ショウヒン</t>
    </rPh>
    <rPh sb="15" eb="16">
      <t>イ</t>
    </rPh>
    <phoneticPr fontId="3"/>
  </si>
  <si>
    <t>仕入れ先の商品ページのURLを入れます。</t>
    <rPh sb="0" eb="2">
      <t>シイ</t>
    </rPh>
    <rPh sb="3" eb="4">
      <t>サキ</t>
    </rPh>
    <rPh sb="5" eb="7">
      <t>ショウヒン</t>
    </rPh>
    <rPh sb="15" eb="16">
      <t>イ</t>
    </rPh>
    <phoneticPr fontId="3"/>
  </si>
  <si>
    <t>仕入れ先の金額を元で入力します。</t>
    <rPh sb="0" eb="2">
      <t>シイ</t>
    </rPh>
    <rPh sb="3" eb="4">
      <t>サキ</t>
    </rPh>
    <rPh sb="5" eb="7">
      <t>キンガク</t>
    </rPh>
    <rPh sb="8" eb="9">
      <t>ゲン</t>
    </rPh>
    <rPh sb="10" eb="12">
      <t>ニュウリョク</t>
    </rPh>
    <phoneticPr fontId="3"/>
  </si>
  <si>
    <r>
      <t>┗ 利益計算シートでは代行手数料や国際送料は計算されていないため、実際の為替レートより高く計算するようにしています。（</t>
    </r>
    <r>
      <rPr>
        <sz val="11"/>
        <color rgb="FFFF0000"/>
        <rFont val="游ゴシック"/>
        <family val="3"/>
        <charset val="128"/>
        <scheme val="minor"/>
      </rPr>
      <t>実際のレートで計算したい場合は表の上の為替レートの金額を変更すると自動で計算しなおします</t>
    </r>
    <r>
      <rPr>
        <sz val="11"/>
        <color theme="1"/>
        <rFont val="游ゴシック"/>
        <family val="2"/>
        <charset val="128"/>
        <scheme val="minor"/>
      </rPr>
      <t>）</t>
    </r>
    <rPh sb="2" eb="4">
      <t>リエキ</t>
    </rPh>
    <rPh sb="4" eb="6">
      <t>ケイサン</t>
    </rPh>
    <rPh sb="11" eb="13">
      <t>ダイコウ</t>
    </rPh>
    <rPh sb="13" eb="16">
      <t>テスウリョウ</t>
    </rPh>
    <rPh sb="17" eb="19">
      <t>コクサイ</t>
    </rPh>
    <rPh sb="19" eb="21">
      <t>ソウリョウ</t>
    </rPh>
    <rPh sb="22" eb="24">
      <t>ケイサン</t>
    </rPh>
    <rPh sb="33" eb="35">
      <t>ジッサイ</t>
    </rPh>
    <rPh sb="36" eb="38">
      <t>カワセ</t>
    </rPh>
    <rPh sb="43" eb="44">
      <t>タカ</t>
    </rPh>
    <rPh sb="45" eb="47">
      <t>ケイサン</t>
    </rPh>
    <rPh sb="59" eb="61">
      <t>ジッサイ</t>
    </rPh>
    <rPh sb="66" eb="68">
      <t>ケイサン</t>
    </rPh>
    <rPh sb="71" eb="73">
      <t>バアイ</t>
    </rPh>
    <rPh sb="74" eb="75">
      <t>オモテ</t>
    </rPh>
    <rPh sb="76" eb="77">
      <t>ウエ</t>
    </rPh>
    <rPh sb="78" eb="80">
      <t>カワセ</t>
    </rPh>
    <rPh sb="84" eb="86">
      <t>キンガク</t>
    </rPh>
    <rPh sb="87" eb="89">
      <t>ヘンコウ</t>
    </rPh>
    <rPh sb="92" eb="94">
      <t>ジドウ</t>
    </rPh>
    <rPh sb="95" eb="97">
      <t>ケイサン</t>
    </rPh>
    <phoneticPr fontId="3"/>
  </si>
  <si>
    <t>メルカリで販売された金額を入力します。</t>
    <rPh sb="5" eb="7">
      <t>ハンバイ</t>
    </rPh>
    <rPh sb="10" eb="12">
      <t>キンガク</t>
    </rPh>
    <rPh sb="13" eb="15">
      <t>ニュウリョク</t>
    </rPh>
    <phoneticPr fontId="3"/>
  </si>
  <si>
    <t>メルカリ手数料10%を自動で計算します。</t>
    <rPh sb="4" eb="7">
      <t>テスウリョウ</t>
    </rPh>
    <rPh sb="11" eb="13">
      <t>ジドウ</t>
    </rPh>
    <rPh sb="14" eb="16">
      <t>ケイサン</t>
    </rPh>
    <phoneticPr fontId="3"/>
  </si>
  <si>
    <t>お客様へ送る際の送料を入力します。サイズや重さから『送料』タブを参考にして入力します。サイズや重さがわからなければ大体で入力してください。</t>
    <rPh sb="1" eb="3">
      <t>キャクサマ</t>
    </rPh>
    <rPh sb="4" eb="5">
      <t>オク</t>
    </rPh>
    <rPh sb="6" eb="7">
      <t>サイ</t>
    </rPh>
    <rPh sb="8" eb="10">
      <t>ソウリョウ</t>
    </rPh>
    <rPh sb="11" eb="13">
      <t>ニュウリョク</t>
    </rPh>
    <rPh sb="21" eb="22">
      <t>オモ</t>
    </rPh>
    <rPh sb="26" eb="28">
      <t>ソウリョウ</t>
    </rPh>
    <rPh sb="32" eb="34">
      <t>サンコウ</t>
    </rPh>
    <rPh sb="37" eb="39">
      <t>ニュウリョク</t>
    </rPh>
    <rPh sb="47" eb="48">
      <t>オモ</t>
    </rPh>
    <rPh sb="57" eb="59">
      <t>ダイタイ</t>
    </rPh>
    <rPh sb="60" eb="62">
      <t>ニュウリョク</t>
    </rPh>
    <phoneticPr fontId="3"/>
  </si>
  <si>
    <t>⑥仕入れ価格、⑧手数料、⑨送料 を足した金額です。</t>
    <rPh sb="1" eb="3">
      <t>シイ</t>
    </rPh>
    <rPh sb="4" eb="6">
      <t>カカク</t>
    </rPh>
    <rPh sb="8" eb="11">
      <t>テスウリョウ</t>
    </rPh>
    <rPh sb="13" eb="15">
      <t>ソウリョウ</t>
    </rPh>
    <rPh sb="17" eb="18">
      <t>タ</t>
    </rPh>
    <rPh sb="20" eb="22">
      <t>キンガク</t>
    </rPh>
    <phoneticPr fontId="3"/>
  </si>
  <si>
    <t>販売価格から⑩原価 を引いた金額です。</t>
    <rPh sb="0" eb="2">
      <t>ハンバイ</t>
    </rPh>
    <rPh sb="2" eb="4">
      <t>カカク</t>
    </rPh>
    <rPh sb="7" eb="9">
      <t>ゲンカ</t>
    </rPh>
    <rPh sb="11" eb="12">
      <t>ヒ</t>
    </rPh>
    <rPh sb="14" eb="16">
      <t>キンガク</t>
    </rPh>
    <phoneticPr fontId="3"/>
  </si>
  <si>
    <t>注意点や市場状況などのメモ。</t>
    <rPh sb="0" eb="3">
      <t>チュウイテン</t>
    </rPh>
    <rPh sb="4" eb="6">
      <t>シジョウ</t>
    </rPh>
    <rPh sb="6" eb="8">
      <t>ジョウキョウ</t>
    </rPh>
    <phoneticPr fontId="3"/>
  </si>
  <si>
    <t>利益率（利益÷販売価格）</t>
    <rPh sb="0" eb="2">
      <t>リエキ</t>
    </rPh>
    <rPh sb="2" eb="3">
      <t>リツ</t>
    </rPh>
    <rPh sb="4" eb="6">
      <t>リエキ</t>
    </rPh>
    <rPh sb="7" eb="9">
      <t>ハンバイ</t>
    </rPh>
    <rPh sb="9" eb="11">
      <t>カカク</t>
    </rPh>
    <phoneticPr fontId="3"/>
  </si>
  <si>
    <t>任意の番号や品番を入れて管理しやすくします。</t>
    <rPh sb="0" eb="2">
      <t>ニンイ</t>
    </rPh>
    <rPh sb="3" eb="5">
      <t>バンゴウ</t>
    </rPh>
    <rPh sb="6" eb="8">
      <t>ヒンバン</t>
    </rPh>
    <rPh sb="9" eb="10">
      <t>イ</t>
    </rPh>
    <rPh sb="12" eb="14">
      <t>カンリ</t>
    </rPh>
    <phoneticPr fontId="3"/>
  </si>
  <si>
    <t>簡単な商品名を入れます。</t>
    <rPh sb="0" eb="2">
      <t>カンタン</t>
    </rPh>
    <rPh sb="3" eb="6">
      <t>ショウヒンメイ</t>
    </rPh>
    <rPh sb="7" eb="8">
      <t>イ</t>
    </rPh>
    <phoneticPr fontId="3"/>
  </si>
  <si>
    <t>⑤人民元を入力すると、自動で日本円に換算します。</t>
    <rPh sb="1" eb="4">
      <t>ジンミンゲン</t>
    </rPh>
    <rPh sb="5" eb="7">
      <t>ニュウリョク</t>
    </rPh>
    <rPh sb="11" eb="13">
      <t>ジドウ</t>
    </rPh>
    <rPh sb="14" eb="17">
      <t>ニホンエン</t>
    </rPh>
    <rPh sb="18" eb="20">
      <t>カンサン</t>
    </rPh>
    <phoneticPr fontId="3"/>
  </si>
  <si>
    <t>https://detail.1688.com/offer/626098265057.html?spm=a26352.b28411319.offerlist.13.49cd1e62x3Obv9</t>
    <phoneticPr fontId="3"/>
  </si>
  <si>
    <t>https://www.mercari.com/jp/items/m28445257545/</t>
  </si>
  <si>
    <t>リネン ロング ワンピース</t>
    <phoneticPr fontId="3"/>
  </si>
  <si>
    <t>https://detail.1688.com/offer/606566303901.html?spm=a26352.b28411319.offerlist.23.93471e62x2n3dP</t>
    <phoneticPr fontId="3"/>
  </si>
  <si>
    <t>https://www.mercari.com/jp/items/m83711853913/</t>
  </si>
  <si>
    <t>レザーリュック</t>
    <phoneticPr fontId="3"/>
  </si>
  <si>
    <t>https://www.mercari.com/jp/items/m18853153558/</t>
  </si>
  <si>
    <t>偏光サングラス</t>
    <rPh sb="0" eb="2">
      <t>ヘンコウ</t>
    </rPh>
    <phoneticPr fontId="3"/>
  </si>
  <si>
    <t>https://detail.1688.com/offer/548012891918.html?spm=a26352.b28411319.offerlist.77.38891e62txUZqh</t>
  </si>
  <si>
    <t>https://detail.1688.com/offer/531118798834.html?spm=a26352.b28411319.offerlist.7.67881e62Ep808m</t>
  </si>
  <si>
    <t>https://www.mercari.com/jp/items/m74406505271/</t>
  </si>
  <si>
    <t>ロッドソックス</t>
    <phoneticPr fontId="3"/>
  </si>
  <si>
    <t>色違い、5本セット</t>
    <rPh sb="0" eb="2">
      <t>イロチガ</t>
    </rPh>
    <rPh sb="5" eb="6">
      <t>ホン</t>
    </rPh>
    <phoneticPr fontId="3"/>
  </si>
  <si>
    <t>https://detail.1688.com/offer/646848681350.html?spm=a26352.b28411319.offerlist.13.423b1e62AR6nQe</t>
  </si>
  <si>
    <t>https://www.mercari.com/jp/items/m44844535042/</t>
  </si>
  <si>
    <t>トートバッグ</t>
    <phoneticPr fontId="3"/>
  </si>
  <si>
    <t>https://detail.1688.com/offer/643240737796.html?spm=a26352.b28411319.offerlist.1.57021e62UoeBST</t>
  </si>
  <si>
    <t>https://www.mercari.com/jp/items/m63588260061/</t>
  </si>
  <si>
    <t>ワイドパンツ</t>
    <phoneticPr fontId="3"/>
  </si>
  <si>
    <t>https://www.mercari.com/jp/items/m77071371574/</t>
  </si>
  <si>
    <t>https://detail.1688.com/offer/637984075538.html?spm=a26352.b28411319.offerlist.1.17831e62S6JS4s</t>
  </si>
  <si>
    <t>プール</t>
    <phoneticPr fontId="3"/>
  </si>
  <si>
    <t>ネックレス①</t>
    <phoneticPr fontId="3"/>
  </si>
  <si>
    <t>https://www.mercari.com/jp/items/m35545850200/</t>
  </si>
  <si>
    <t>https://detail.1688.com/offer/649395553136.html?spm=a26352.b28411319.offerlist.13.36871e62iKnTXj</t>
  </si>
  <si>
    <t>ネックレス②</t>
    <phoneticPr fontId="3"/>
  </si>
  <si>
    <t>https://www.mercari.com/jp/items/m97244465778/</t>
  </si>
  <si>
    <t>https://detail.1688.com/offer/620214835388.html?spm=a26352.b28411319.offerlist.1.74b41e622UZPVs</t>
  </si>
  <si>
    <t>トライポッド</t>
    <phoneticPr fontId="3"/>
  </si>
  <si>
    <t>https://detail.1688.com/offer/616576188831.html?spm=a26352.b28411319.offerlist.31.981b1e62c5kwjg</t>
    <phoneticPr fontId="3"/>
  </si>
  <si>
    <t>https://www.mercari.com/jp/items/m68304316651/</t>
  </si>
  <si>
    <t>https://www.mercari.com/jp/items/m24751159740/</t>
  </si>
  <si>
    <t>https://detail.1688.com/offer/575244104197.html?spm=a26352.b28411319.offerlist.7.19741e62TToufG</t>
  </si>
  <si>
    <t>ペットサークル</t>
    <phoneticPr fontId="3"/>
  </si>
  <si>
    <t>https://www.mercari.com/jp/items/m49633465532/</t>
  </si>
  <si>
    <t>車用サンシェード</t>
    <rPh sb="0" eb="2">
      <t>クルマヨウ</t>
    </rPh>
    <phoneticPr fontId="3"/>
  </si>
  <si>
    <t>https://detail.1688.com/offer/621881845831.html?spm=a26352.b28411319.offerlist.1.182d1e628crfVe</t>
  </si>
  <si>
    <t>https://www.mercari.com/jp/items/m24336367196/</t>
  </si>
  <si>
    <t>ワイヤレスプレゼンター</t>
    <phoneticPr fontId="3"/>
  </si>
  <si>
    <t>https://detail.1688.com/offer/625170946988.html?spm=a26352.b28411319.offerlist.19.67311e628O8nGi</t>
  </si>
  <si>
    <t>https://www.mercari.com/jp/items/m17656148800/</t>
  </si>
  <si>
    <t>https://detail.1688.com/offer/613552132719.html?spm=a26352.b28411319.offerlist.1.373e1e62Ek0Prq</t>
  </si>
  <si>
    <t>バックパック</t>
    <phoneticPr fontId="3"/>
  </si>
  <si>
    <t>PS5専用スタンド</t>
    <phoneticPr fontId="3"/>
  </si>
  <si>
    <t>https://www.mercari.com/jp/items/m23992363527/</t>
  </si>
  <si>
    <t>https://detail.1688.com/offer/640000920988.html?spm=a26352.b28411319.offerlist.8.63481e62pBkleT</t>
  </si>
  <si>
    <t>https://www.mercari.com/jp/items/m71101631957/</t>
  </si>
  <si>
    <t>https://detail.1688.com/offer/627693321367.html?spm=a26352.b28411319.offerlist.31.45371e625HqFjF</t>
  </si>
  <si>
    <t>Switch対応コントローラー</t>
    <rPh sb="6" eb="8">
      <t>タイオウ</t>
    </rPh>
    <phoneticPr fontId="3"/>
  </si>
  <si>
    <t>https://www.mercari.com/jp/items/m57051411185/</t>
  </si>
  <si>
    <t>https://detail.1688.com/offer/643757426290.html?spm=a26352.b28411319.offerlist.7.4c211e625a0OuL</t>
  </si>
  <si>
    <t>ワイヤレスイヤホン</t>
    <phoneticPr fontId="3"/>
  </si>
  <si>
    <t>https://www.mercari.com/jp/items/m67549784032/</t>
  </si>
  <si>
    <t>https://detail.1688.com/offer/620520518689.html?spm=a26352.b28411319.offerlist.7.5ffa1e62DSqaK5</t>
  </si>
  <si>
    <t>https://detail.1688.com/offer/636335419097.html?spm=a26352.b28411319.offerlist.19.4bfe1e62eWyYqi</t>
  </si>
  <si>
    <t>https://www.mercari.com/jp/items/m65929674477/</t>
  </si>
  <si>
    <t>Webカメラ</t>
    <phoneticPr fontId="3"/>
  </si>
  <si>
    <t>腕時計</t>
    <rPh sb="0" eb="3">
      <t>ウデドケイ</t>
    </rPh>
    <phoneticPr fontId="3"/>
  </si>
  <si>
    <t>https://www.mercari.com/jp/items/m66177470268/</t>
  </si>
  <si>
    <t>https://detail.1688.com/offer/520028749520.html?spm=a26352.b28411319.offerlist.1.17111e62f4Pgrp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</si>
</sst>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¥&quot;#,##0_);[Red]\(&quot;¥&quot;#,##0\)"/>
    <numFmt numFmtId="177" formatCode="0.0%"/>
  </numFmts>
  <fonts count="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2"/>
      <name val="宋体"/>
      <family val="3"/>
      <charset val="128"/>
    </font>
    <font>
      <b/>
      <sz val="12"/>
      <color indexed="8"/>
      <name val="HG丸ｺﾞｼｯｸM-PRO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13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3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vertical="center"/>
    </xf>
    <xf numFmtId="176" fontId="0" fillId="0" borderId="2" xfId="0" applyNumberFormat="1" applyBorder="1">
      <alignment vertical="center"/>
    </xf>
    <xf numFmtId="177" fontId="0" fillId="0" borderId="2" xfId="1" applyNumberFormat="1" applyFont="1" applyBorder="1">
      <alignment vertical="center"/>
    </xf>
    <xf numFmtId="0" fontId="6" fillId="0" borderId="1" xfId="3" applyBorder="1">
      <alignment vertical="center"/>
    </xf>
    <xf numFmtId="0" fontId="6" fillId="0" borderId="0" xfId="3">
      <alignment vertical="center"/>
    </xf>
    <xf numFmtId="0" fontId="0" fillId="3" borderId="2" xfId="0" applyFill="1" applyBorder="1">
      <alignment vertical="center"/>
    </xf>
    <xf numFmtId="0" fontId="0" fillId="3" borderId="2" xfId="0" applyFill="1" applyBorder="1" applyAlignment="1">
      <alignment vertical="center"/>
    </xf>
    <xf numFmtId="176" fontId="0" fillId="3" borderId="2" xfId="0" applyNumberFormat="1" applyFill="1" applyBorder="1">
      <alignment vertical="center"/>
    </xf>
    <xf numFmtId="177" fontId="0" fillId="3" borderId="2" xfId="1" applyNumberFormat="1" applyFont="1" applyFill="1" applyBorder="1">
      <alignment vertical="center"/>
    </xf>
    <xf numFmtId="0" fontId="8" fillId="0" borderId="2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177" fontId="8" fillId="0" borderId="2" xfId="1" applyNumberFormat="1" applyFont="1" applyBorder="1" applyAlignment="1">
      <alignment horizontal="center" vertical="center"/>
    </xf>
    <xf numFmtId="0" fontId="8" fillId="0" borderId="0" xfId="0" applyFont="1">
      <alignment vertical="center"/>
    </xf>
  </cellXfs>
  <cellStyles count="4">
    <cellStyle name="パーセント" xfId="1" builtinId="5"/>
    <cellStyle name="ハイパーリンク" xfId="3" builtinId="8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ercari.com/jp/help_center/category/14/" TargetMode="External"/><Relationship Id="rId2" Type="http://schemas.openxmlformats.org/officeDocument/2006/relationships/hyperlink" Target="https://www.mercari.com/jp/help_center/category/13/" TargetMode="External"/><Relationship Id="rId1" Type="http://schemas.openxmlformats.org/officeDocument/2006/relationships/hyperlink" Target="https://www.post.japanpost.jp/send/fee/kokunai/index.html" TargetMode="External"/><Relationship Id="rId4" Type="http://schemas.openxmlformats.org/officeDocument/2006/relationships/hyperlink" Target="https://www.mercari.com/jp/help_center/category/1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E8" sqref="E8"/>
    </sheetView>
  </sheetViews>
  <sheetFormatPr defaultRowHeight="18"/>
  <cols>
    <col min="2" max="2" width="9.5" customWidth="1"/>
    <col min="3" max="9" width="13.5" customWidth="1"/>
    <col min="14" max="14" width="30.83203125" customWidth="1"/>
  </cols>
  <sheetData>
    <row r="3" spans="2:14">
      <c r="E3" t="s">
        <v>10</v>
      </c>
      <c r="F3" s="1">
        <v>20</v>
      </c>
      <c r="G3" t="s">
        <v>11</v>
      </c>
    </row>
    <row r="4" spans="2:14" ht="28">
      <c r="B4" s="3" t="s">
        <v>0</v>
      </c>
      <c r="C4" s="4" t="s">
        <v>15</v>
      </c>
      <c r="D4" s="4" t="s">
        <v>13</v>
      </c>
      <c r="E4" s="4" t="s">
        <v>14</v>
      </c>
      <c r="F4" s="4" t="s">
        <v>1</v>
      </c>
      <c r="G4" s="4" t="s">
        <v>2</v>
      </c>
      <c r="H4" s="5" t="s">
        <v>8</v>
      </c>
      <c r="I4" s="6" t="s">
        <v>6</v>
      </c>
      <c r="J4" s="6" t="s">
        <v>7</v>
      </c>
      <c r="K4" s="6" t="s">
        <v>3</v>
      </c>
      <c r="L4" s="6" t="s">
        <v>4</v>
      </c>
      <c r="M4" s="6" t="s">
        <v>5</v>
      </c>
      <c r="N4" s="4" t="s">
        <v>9</v>
      </c>
    </row>
    <row r="5" spans="2:14">
      <c r="B5" s="13" t="s">
        <v>12</v>
      </c>
      <c r="C5" s="13" t="s">
        <v>17</v>
      </c>
      <c r="D5" s="14" t="s">
        <v>16</v>
      </c>
      <c r="E5" s="14" t="s">
        <v>18</v>
      </c>
      <c r="F5" s="13">
        <v>110</v>
      </c>
      <c r="G5" s="15">
        <f>F3*F5</f>
        <v>2200</v>
      </c>
      <c r="H5" s="13">
        <v>6300</v>
      </c>
      <c r="I5" s="13">
        <f>H5*0.1</f>
        <v>630</v>
      </c>
      <c r="J5" s="13">
        <v>510</v>
      </c>
      <c r="K5" s="15">
        <f>G5+I5+J5</f>
        <v>3340</v>
      </c>
      <c r="L5" s="15">
        <f>H5-K5</f>
        <v>2960</v>
      </c>
      <c r="M5" s="16">
        <f>L5/H5</f>
        <v>0.46984126984126984</v>
      </c>
      <c r="N5" s="13" t="s">
        <v>19</v>
      </c>
    </row>
    <row r="6" spans="2:14" ht="22.5">
      <c r="B6" s="17" t="s">
        <v>24</v>
      </c>
      <c r="C6" s="17" t="s">
        <v>25</v>
      </c>
      <c r="D6" s="17" t="s">
        <v>26</v>
      </c>
      <c r="E6" s="17" t="s">
        <v>27</v>
      </c>
      <c r="F6" s="17" t="s">
        <v>28</v>
      </c>
      <c r="G6" s="18" t="s">
        <v>29</v>
      </c>
      <c r="H6" s="17" t="s">
        <v>30</v>
      </c>
      <c r="I6" s="17" t="s">
        <v>31</v>
      </c>
      <c r="J6" s="17" t="s">
        <v>32</v>
      </c>
      <c r="K6" s="18" t="s">
        <v>33</v>
      </c>
      <c r="L6" s="18" t="s">
        <v>34</v>
      </c>
      <c r="M6" s="19" t="s">
        <v>35</v>
      </c>
      <c r="N6" s="17" t="s">
        <v>36</v>
      </c>
    </row>
    <row r="8" spans="2:14" ht="22.5">
      <c r="B8" s="20" t="s">
        <v>24</v>
      </c>
      <c r="C8" t="s">
        <v>48</v>
      </c>
    </row>
    <row r="9" spans="2:14" ht="22.5">
      <c r="B9" s="20" t="s">
        <v>25</v>
      </c>
      <c r="C9" t="s">
        <v>49</v>
      </c>
    </row>
    <row r="10" spans="2:14" ht="22.5">
      <c r="B10" s="20" t="s">
        <v>26</v>
      </c>
      <c r="C10" t="s">
        <v>37</v>
      </c>
    </row>
    <row r="11" spans="2:14" ht="22.5">
      <c r="B11" s="20" t="s">
        <v>27</v>
      </c>
      <c r="C11" t="s">
        <v>38</v>
      </c>
    </row>
    <row r="12" spans="2:14" ht="22.5">
      <c r="B12" s="20" t="s">
        <v>28</v>
      </c>
      <c r="C12" t="s">
        <v>39</v>
      </c>
    </row>
    <row r="13" spans="2:14" ht="22.5">
      <c r="B13" s="20" t="s">
        <v>29</v>
      </c>
      <c r="C13" t="s">
        <v>50</v>
      </c>
    </row>
    <row r="14" spans="2:14" ht="22.5">
      <c r="B14" s="20"/>
      <c r="C14" s="2" t="s">
        <v>40</v>
      </c>
    </row>
    <row r="15" spans="2:14" ht="22.5">
      <c r="B15" s="20" t="s">
        <v>30</v>
      </c>
      <c r="C15" s="2" t="s">
        <v>41</v>
      </c>
    </row>
    <row r="16" spans="2:14" ht="22.5">
      <c r="B16" s="20" t="s">
        <v>31</v>
      </c>
      <c r="C16" s="2" t="s">
        <v>42</v>
      </c>
    </row>
    <row r="17" spans="2:3" ht="22.5">
      <c r="B17" s="20" t="s">
        <v>32</v>
      </c>
      <c r="C17" s="2" t="s">
        <v>43</v>
      </c>
    </row>
    <row r="18" spans="2:3" ht="22.5">
      <c r="B18" s="20" t="s">
        <v>33</v>
      </c>
      <c r="C18" s="2" t="s">
        <v>44</v>
      </c>
    </row>
    <row r="19" spans="2:3" ht="22.5">
      <c r="B19" s="20" t="s">
        <v>34</v>
      </c>
      <c r="C19" s="2" t="s">
        <v>45</v>
      </c>
    </row>
    <row r="20" spans="2:3" ht="22.5">
      <c r="B20" s="20" t="s">
        <v>35</v>
      </c>
      <c r="C20" s="2" t="s">
        <v>47</v>
      </c>
    </row>
    <row r="21" spans="2:3" ht="22.5">
      <c r="B21" s="20" t="s">
        <v>36</v>
      </c>
      <c r="C21" s="2" t="s">
        <v>46</v>
      </c>
    </row>
  </sheetData>
  <phoneticPr fontId="3"/>
  <dataValidations count="1">
    <dataValidation allowBlank="1" showErrorMessage="1" sqref="B4:N4">
      <formula1>0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0"/>
  <sheetViews>
    <sheetView tabSelected="1" workbookViewId="0">
      <pane ySplit="3" topLeftCell="A4" activePane="bottomLeft" state="frozen"/>
      <selection pane="bottomLeft" activeCell="M9" sqref="M9"/>
    </sheetView>
  </sheetViews>
  <sheetFormatPr defaultRowHeight="18"/>
  <cols>
    <col min="2" max="2" width="8.75" customWidth="1"/>
    <col min="3" max="3" width="21.75" customWidth="1"/>
    <col min="4" max="5" width="17.33203125" customWidth="1"/>
    <col min="6" max="13" width="13" customWidth="1"/>
    <col min="14" max="14" width="35.08203125" customWidth="1"/>
  </cols>
  <sheetData>
    <row r="1" spans="2:14">
      <c r="E1" t="s">
        <v>10</v>
      </c>
      <c r="F1" s="1">
        <v>20</v>
      </c>
      <c r="G1" t="s">
        <v>11</v>
      </c>
    </row>
    <row r="2" spans="2:14" ht="45.75" customHeight="1">
      <c r="B2" s="3" t="s">
        <v>0</v>
      </c>
      <c r="C2" s="4" t="s">
        <v>15</v>
      </c>
      <c r="D2" s="4" t="s">
        <v>13</v>
      </c>
      <c r="E2" s="4" t="s">
        <v>14</v>
      </c>
      <c r="F2" s="4" t="s">
        <v>1</v>
      </c>
      <c r="G2" s="4" t="s">
        <v>2</v>
      </c>
      <c r="H2" s="5" t="s">
        <v>8</v>
      </c>
      <c r="I2" s="6" t="s">
        <v>6</v>
      </c>
      <c r="J2" s="6" t="s">
        <v>7</v>
      </c>
      <c r="K2" s="6" t="s">
        <v>3</v>
      </c>
      <c r="L2" s="6" t="s">
        <v>4</v>
      </c>
      <c r="M2" s="6" t="s">
        <v>5</v>
      </c>
      <c r="N2" s="4" t="s">
        <v>9</v>
      </c>
    </row>
    <row r="3" spans="2:14" ht="40" customHeight="1">
      <c r="B3" s="13" t="s">
        <v>12</v>
      </c>
      <c r="C3" s="13" t="s">
        <v>17</v>
      </c>
      <c r="D3" s="14" t="s">
        <v>16</v>
      </c>
      <c r="E3" s="14" t="s">
        <v>18</v>
      </c>
      <c r="F3" s="13">
        <v>110</v>
      </c>
      <c r="G3" s="15">
        <f>$F$1*F3</f>
        <v>2200</v>
      </c>
      <c r="H3" s="13">
        <v>6300</v>
      </c>
      <c r="I3" s="13">
        <f>H3*0.1</f>
        <v>630</v>
      </c>
      <c r="J3" s="13"/>
      <c r="K3" s="15">
        <f>G3+I3+J3</f>
        <v>2830</v>
      </c>
      <c r="L3" s="15">
        <f>H3-K3</f>
        <v>3470</v>
      </c>
      <c r="M3" s="16">
        <f>L3/H3</f>
        <v>0.55079365079365084</v>
      </c>
      <c r="N3" s="13" t="s">
        <v>19</v>
      </c>
    </row>
    <row r="4" spans="2:14" ht="40" customHeight="1">
      <c r="B4" s="7">
        <v>1</v>
      </c>
      <c r="C4" s="7" t="s">
        <v>53</v>
      </c>
      <c r="D4" s="8" t="s">
        <v>52</v>
      </c>
      <c r="E4" s="8" t="s">
        <v>51</v>
      </c>
      <c r="F4" s="7">
        <v>50</v>
      </c>
      <c r="G4" s="9">
        <f>$F$1*F4</f>
        <v>1000</v>
      </c>
      <c r="H4" s="7">
        <v>2180</v>
      </c>
      <c r="I4" s="7">
        <f>H4*0.1</f>
        <v>218</v>
      </c>
      <c r="J4" s="7"/>
      <c r="K4" s="9">
        <f>G4+I4+J4</f>
        <v>1218</v>
      </c>
      <c r="L4" s="9">
        <f>H4-K4</f>
        <v>962</v>
      </c>
      <c r="M4" s="10">
        <f>L4/H4</f>
        <v>0.44128440366972477</v>
      </c>
      <c r="N4" s="7"/>
    </row>
    <row r="5" spans="2:14" ht="40" customHeight="1">
      <c r="B5" s="7">
        <v>2</v>
      </c>
      <c r="C5" s="7" t="s">
        <v>56</v>
      </c>
      <c r="D5" s="8" t="s">
        <v>55</v>
      </c>
      <c r="E5" s="8" t="s">
        <v>54</v>
      </c>
      <c r="F5" s="7">
        <v>28</v>
      </c>
      <c r="G5" s="9">
        <f t="shared" ref="G5:G50" si="0">$F$1*F5</f>
        <v>560</v>
      </c>
      <c r="H5" s="7">
        <v>2800</v>
      </c>
      <c r="I5" s="7">
        <f t="shared" ref="I5:I50" si="1">H5*0.1</f>
        <v>280</v>
      </c>
      <c r="J5" s="7"/>
      <c r="K5" s="9">
        <f t="shared" ref="K5:K50" si="2">G5+I5+J5</f>
        <v>840</v>
      </c>
      <c r="L5" s="9">
        <f t="shared" ref="L5:L50" si="3">H5-K5</f>
        <v>1960</v>
      </c>
      <c r="M5" s="10">
        <f t="shared" ref="M5:M50" si="4">L5/H5</f>
        <v>0.7</v>
      </c>
      <c r="N5" s="7"/>
    </row>
    <row r="6" spans="2:14" ht="40" customHeight="1">
      <c r="B6" s="7">
        <v>3</v>
      </c>
      <c r="C6" s="7" t="s">
        <v>58</v>
      </c>
      <c r="D6" s="8" t="s">
        <v>57</v>
      </c>
      <c r="E6" s="8" t="s">
        <v>59</v>
      </c>
      <c r="F6" s="7">
        <v>20</v>
      </c>
      <c r="G6" s="9">
        <f t="shared" si="0"/>
        <v>400</v>
      </c>
      <c r="H6" s="7">
        <v>2680</v>
      </c>
      <c r="I6" s="7">
        <f t="shared" si="1"/>
        <v>268</v>
      </c>
      <c r="J6" s="7"/>
      <c r="K6" s="9">
        <f t="shared" si="2"/>
        <v>668</v>
      </c>
      <c r="L6" s="9">
        <f t="shared" si="3"/>
        <v>2012</v>
      </c>
      <c r="M6" s="10">
        <f t="shared" si="4"/>
        <v>0.75074626865671645</v>
      </c>
      <c r="N6" s="7"/>
    </row>
    <row r="7" spans="2:14" ht="40" customHeight="1">
      <c r="B7" s="7">
        <v>4</v>
      </c>
      <c r="C7" s="7" t="s">
        <v>62</v>
      </c>
      <c r="D7" s="8" t="s">
        <v>61</v>
      </c>
      <c r="E7" s="8" t="s">
        <v>60</v>
      </c>
      <c r="F7" s="7">
        <v>30</v>
      </c>
      <c r="G7" s="9">
        <f t="shared" si="0"/>
        <v>600</v>
      </c>
      <c r="H7" s="7">
        <v>2199</v>
      </c>
      <c r="I7" s="7">
        <f t="shared" si="1"/>
        <v>219.9</v>
      </c>
      <c r="J7" s="7"/>
      <c r="K7" s="9">
        <f t="shared" si="2"/>
        <v>819.9</v>
      </c>
      <c r="L7" s="9">
        <f t="shared" si="3"/>
        <v>1379.1</v>
      </c>
      <c r="M7" s="10">
        <f t="shared" si="4"/>
        <v>0.6271487039563437</v>
      </c>
      <c r="N7" s="7" t="s">
        <v>63</v>
      </c>
    </row>
    <row r="8" spans="2:14" ht="40" customHeight="1">
      <c r="B8" s="7">
        <v>5</v>
      </c>
      <c r="C8" s="7" t="s">
        <v>66</v>
      </c>
      <c r="D8" s="8" t="s">
        <v>65</v>
      </c>
      <c r="E8" s="8" t="s">
        <v>64</v>
      </c>
      <c r="F8" s="7">
        <v>30</v>
      </c>
      <c r="G8" s="9">
        <f t="shared" si="0"/>
        <v>600</v>
      </c>
      <c r="H8" s="7">
        <v>1580</v>
      </c>
      <c r="I8" s="7">
        <f t="shared" si="1"/>
        <v>158</v>
      </c>
      <c r="J8" s="7"/>
      <c r="K8" s="9">
        <f t="shared" si="2"/>
        <v>758</v>
      </c>
      <c r="L8" s="9">
        <f t="shared" si="3"/>
        <v>822</v>
      </c>
      <c r="M8" s="10">
        <f t="shared" si="4"/>
        <v>0.52025316455696202</v>
      </c>
      <c r="N8" s="7"/>
    </row>
    <row r="9" spans="2:14" ht="40" customHeight="1">
      <c r="B9" s="7">
        <v>6</v>
      </c>
      <c r="C9" s="7" t="s">
        <v>69</v>
      </c>
      <c r="D9" s="8" t="s">
        <v>68</v>
      </c>
      <c r="E9" s="8" t="s">
        <v>67</v>
      </c>
      <c r="F9" s="7">
        <v>22</v>
      </c>
      <c r="G9" s="9">
        <f t="shared" si="0"/>
        <v>440</v>
      </c>
      <c r="H9" s="7">
        <v>3680</v>
      </c>
      <c r="I9" s="7">
        <f t="shared" si="1"/>
        <v>368</v>
      </c>
      <c r="J9" s="7"/>
      <c r="K9" s="9">
        <f t="shared" si="2"/>
        <v>808</v>
      </c>
      <c r="L9" s="9">
        <f t="shared" si="3"/>
        <v>2872</v>
      </c>
      <c r="M9" s="10">
        <f t="shared" si="4"/>
        <v>0.7804347826086957</v>
      </c>
      <c r="N9" s="7"/>
    </row>
    <row r="10" spans="2:14" ht="40" customHeight="1">
      <c r="B10" s="7">
        <v>7</v>
      </c>
      <c r="C10" s="7" t="s">
        <v>72</v>
      </c>
      <c r="D10" s="8" t="s">
        <v>70</v>
      </c>
      <c r="E10" s="8" t="s">
        <v>71</v>
      </c>
      <c r="F10" s="7">
        <v>28</v>
      </c>
      <c r="G10" s="9">
        <f t="shared" si="0"/>
        <v>560</v>
      </c>
      <c r="H10" s="7">
        <v>2699</v>
      </c>
      <c r="I10" s="7">
        <f t="shared" si="1"/>
        <v>269.90000000000003</v>
      </c>
      <c r="J10" s="7"/>
      <c r="K10" s="9">
        <f t="shared" si="2"/>
        <v>829.90000000000009</v>
      </c>
      <c r="L10" s="9">
        <f t="shared" si="3"/>
        <v>1869.1</v>
      </c>
      <c r="M10" s="10">
        <f t="shared" si="4"/>
        <v>0.69251574657280468</v>
      </c>
      <c r="N10" s="7"/>
    </row>
    <row r="11" spans="2:14" ht="40" customHeight="1">
      <c r="B11" s="7">
        <v>8</v>
      </c>
      <c r="C11" s="7" t="s">
        <v>73</v>
      </c>
      <c r="D11" s="8" t="s">
        <v>77</v>
      </c>
      <c r="E11" s="8" t="s">
        <v>78</v>
      </c>
      <c r="F11" s="7">
        <v>5.2</v>
      </c>
      <c r="G11" s="9">
        <f t="shared" si="0"/>
        <v>104</v>
      </c>
      <c r="H11" s="7">
        <v>840</v>
      </c>
      <c r="I11" s="7">
        <f t="shared" si="1"/>
        <v>84</v>
      </c>
      <c r="J11" s="7"/>
      <c r="K11" s="9">
        <f t="shared" si="2"/>
        <v>188</v>
      </c>
      <c r="L11" s="9">
        <f t="shared" si="3"/>
        <v>652</v>
      </c>
      <c r="M11" s="10">
        <f t="shared" si="4"/>
        <v>0.77619047619047621</v>
      </c>
      <c r="N11" s="7"/>
    </row>
    <row r="12" spans="2:14" ht="40" customHeight="1">
      <c r="B12" s="7">
        <v>9</v>
      </c>
      <c r="C12" s="7" t="s">
        <v>76</v>
      </c>
      <c r="D12" s="8" t="s">
        <v>74</v>
      </c>
      <c r="E12" s="8" t="s">
        <v>75</v>
      </c>
      <c r="F12" s="7">
        <v>12.59</v>
      </c>
      <c r="G12" s="9">
        <f t="shared" si="0"/>
        <v>251.8</v>
      </c>
      <c r="H12" s="7">
        <v>970</v>
      </c>
      <c r="I12" s="7">
        <f t="shared" si="1"/>
        <v>97</v>
      </c>
      <c r="J12" s="7"/>
      <c r="K12" s="9">
        <f t="shared" si="2"/>
        <v>348.8</v>
      </c>
      <c r="L12" s="9">
        <f t="shared" si="3"/>
        <v>621.20000000000005</v>
      </c>
      <c r="M12" s="10">
        <f t="shared" si="4"/>
        <v>0.64041237113402072</v>
      </c>
      <c r="N12" s="7"/>
    </row>
    <row r="13" spans="2:14" ht="40" customHeight="1">
      <c r="B13" s="7">
        <v>10</v>
      </c>
      <c r="C13" s="7" t="s">
        <v>79</v>
      </c>
      <c r="D13" s="8" t="s">
        <v>81</v>
      </c>
      <c r="E13" s="8" t="s">
        <v>80</v>
      </c>
      <c r="F13" s="7">
        <v>35</v>
      </c>
      <c r="G13" s="9">
        <f t="shared" si="0"/>
        <v>700</v>
      </c>
      <c r="H13" s="7">
        <v>1680</v>
      </c>
      <c r="I13" s="7">
        <f t="shared" si="1"/>
        <v>168</v>
      </c>
      <c r="J13" s="7"/>
      <c r="K13" s="9">
        <f t="shared" si="2"/>
        <v>868</v>
      </c>
      <c r="L13" s="9">
        <f t="shared" si="3"/>
        <v>812</v>
      </c>
      <c r="M13" s="10">
        <f t="shared" si="4"/>
        <v>0.48333333333333334</v>
      </c>
      <c r="N13" s="7"/>
    </row>
    <row r="14" spans="2:14" ht="40" customHeight="1">
      <c r="B14" s="7">
        <v>11</v>
      </c>
      <c r="C14" s="7" t="s">
        <v>84</v>
      </c>
      <c r="D14" s="8" t="s">
        <v>82</v>
      </c>
      <c r="E14" s="8" t="s">
        <v>83</v>
      </c>
      <c r="F14" s="7">
        <v>16.5</v>
      </c>
      <c r="G14" s="9">
        <f t="shared" si="0"/>
        <v>330</v>
      </c>
      <c r="H14" s="7">
        <v>1280</v>
      </c>
      <c r="I14" s="7">
        <f t="shared" si="1"/>
        <v>128</v>
      </c>
      <c r="J14" s="7"/>
      <c r="K14" s="9">
        <f t="shared" si="2"/>
        <v>458</v>
      </c>
      <c r="L14" s="9">
        <f t="shared" si="3"/>
        <v>822</v>
      </c>
      <c r="M14" s="10">
        <f t="shared" si="4"/>
        <v>0.64218750000000002</v>
      </c>
      <c r="N14" s="7"/>
    </row>
    <row r="15" spans="2:14" ht="40" customHeight="1">
      <c r="B15" s="7">
        <v>12</v>
      </c>
      <c r="C15" s="7" t="s">
        <v>86</v>
      </c>
      <c r="D15" s="8" t="s">
        <v>85</v>
      </c>
      <c r="E15" s="8" t="s">
        <v>87</v>
      </c>
      <c r="F15" s="7">
        <v>23</v>
      </c>
      <c r="G15" s="9">
        <f t="shared" si="0"/>
        <v>460</v>
      </c>
      <c r="H15" s="7">
        <v>2311</v>
      </c>
      <c r="I15" s="7">
        <f t="shared" si="1"/>
        <v>231.10000000000002</v>
      </c>
      <c r="J15" s="7"/>
      <c r="K15" s="9">
        <f t="shared" si="2"/>
        <v>691.1</v>
      </c>
      <c r="L15" s="9">
        <f t="shared" si="3"/>
        <v>1619.9</v>
      </c>
      <c r="M15" s="10">
        <f t="shared" si="4"/>
        <v>0.70095196884465605</v>
      </c>
      <c r="N15" s="7"/>
    </row>
    <row r="16" spans="2:14" ht="40" customHeight="1">
      <c r="B16" s="7">
        <v>13</v>
      </c>
      <c r="C16" s="7" t="s">
        <v>89</v>
      </c>
      <c r="D16" s="8" t="s">
        <v>88</v>
      </c>
      <c r="E16" s="8" t="s">
        <v>90</v>
      </c>
      <c r="F16" s="7">
        <v>19</v>
      </c>
      <c r="G16" s="9">
        <f t="shared" si="0"/>
        <v>380</v>
      </c>
      <c r="H16" s="7">
        <v>1280</v>
      </c>
      <c r="I16" s="7">
        <f t="shared" si="1"/>
        <v>128</v>
      </c>
      <c r="J16" s="7"/>
      <c r="K16" s="9">
        <f t="shared" si="2"/>
        <v>508</v>
      </c>
      <c r="L16" s="9">
        <f t="shared" si="3"/>
        <v>772</v>
      </c>
      <c r="M16" s="10">
        <f t="shared" si="4"/>
        <v>0.60312500000000002</v>
      </c>
      <c r="N16" s="7"/>
    </row>
    <row r="17" spans="2:14" ht="40" customHeight="1">
      <c r="B17" s="7">
        <v>14</v>
      </c>
      <c r="C17" s="7" t="s">
        <v>93</v>
      </c>
      <c r="D17" s="8" t="s">
        <v>91</v>
      </c>
      <c r="E17" s="8" t="s">
        <v>92</v>
      </c>
      <c r="F17" s="7">
        <v>14</v>
      </c>
      <c r="G17" s="9">
        <f t="shared" si="0"/>
        <v>280</v>
      </c>
      <c r="H17" s="7">
        <v>2380</v>
      </c>
      <c r="I17" s="7">
        <f t="shared" si="1"/>
        <v>238</v>
      </c>
      <c r="J17" s="7"/>
      <c r="K17" s="9">
        <f t="shared" si="2"/>
        <v>518</v>
      </c>
      <c r="L17" s="9">
        <f t="shared" si="3"/>
        <v>1862</v>
      </c>
      <c r="M17" s="10">
        <f t="shared" si="4"/>
        <v>0.78235294117647058</v>
      </c>
      <c r="N17" s="7"/>
    </row>
    <row r="18" spans="2:14" ht="40" customHeight="1">
      <c r="B18" s="7">
        <v>15</v>
      </c>
      <c r="C18" s="7" t="s">
        <v>94</v>
      </c>
      <c r="D18" s="8" t="s">
        <v>95</v>
      </c>
      <c r="E18" s="8" t="s">
        <v>96</v>
      </c>
      <c r="F18" s="7">
        <v>75</v>
      </c>
      <c r="G18" s="9">
        <f t="shared" si="0"/>
        <v>1500</v>
      </c>
      <c r="H18" s="7">
        <v>3200</v>
      </c>
      <c r="I18" s="7">
        <f t="shared" si="1"/>
        <v>320</v>
      </c>
      <c r="J18" s="7"/>
      <c r="K18" s="9">
        <f t="shared" si="2"/>
        <v>1820</v>
      </c>
      <c r="L18" s="9">
        <f t="shared" si="3"/>
        <v>1380</v>
      </c>
      <c r="M18" s="10">
        <f t="shared" si="4"/>
        <v>0.43125000000000002</v>
      </c>
      <c r="N18" s="7"/>
    </row>
    <row r="19" spans="2:14" ht="40" customHeight="1">
      <c r="B19" s="7">
        <v>16</v>
      </c>
      <c r="C19" s="7" t="s">
        <v>99</v>
      </c>
      <c r="D19" s="8" t="s">
        <v>97</v>
      </c>
      <c r="E19" s="8" t="s">
        <v>98</v>
      </c>
      <c r="F19" s="7">
        <v>50</v>
      </c>
      <c r="G19" s="9">
        <f t="shared" si="0"/>
        <v>1000</v>
      </c>
      <c r="H19" s="7">
        <v>2200</v>
      </c>
      <c r="I19" s="7">
        <f t="shared" si="1"/>
        <v>220</v>
      </c>
      <c r="J19" s="7"/>
      <c r="K19" s="9">
        <f t="shared" si="2"/>
        <v>1220</v>
      </c>
      <c r="L19" s="9">
        <f t="shared" si="3"/>
        <v>980</v>
      </c>
      <c r="M19" s="10">
        <f t="shared" si="4"/>
        <v>0.44545454545454544</v>
      </c>
      <c r="N19" s="7"/>
    </row>
    <row r="20" spans="2:14" ht="40" customHeight="1">
      <c r="B20" s="7">
        <v>17</v>
      </c>
      <c r="C20" s="7" t="s">
        <v>102</v>
      </c>
      <c r="D20" s="8" t="s">
        <v>100</v>
      </c>
      <c r="E20" s="8" t="s">
        <v>101</v>
      </c>
      <c r="F20" s="7">
        <v>26.47</v>
      </c>
      <c r="G20" s="9">
        <f t="shared" si="0"/>
        <v>529.4</v>
      </c>
      <c r="H20" s="7">
        <v>1699</v>
      </c>
      <c r="I20" s="7">
        <f t="shared" si="1"/>
        <v>169.9</v>
      </c>
      <c r="J20" s="7"/>
      <c r="K20" s="9">
        <f t="shared" si="2"/>
        <v>699.3</v>
      </c>
      <c r="L20" s="9">
        <f t="shared" si="3"/>
        <v>999.7</v>
      </c>
      <c r="M20" s="10">
        <f t="shared" si="4"/>
        <v>0.58840494408475574</v>
      </c>
      <c r="N20" s="7"/>
    </row>
    <row r="21" spans="2:14" ht="40" customHeight="1">
      <c r="B21" s="7">
        <v>18</v>
      </c>
      <c r="C21" s="7" t="s">
        <v>102</v>
      </c>
      <c r="D21" s="8" t="s">
        <v>103</v>
      </c>
      <c r="E21" s="8" t="s">
        <v>104</v>
      </c>
      <c r="F21" s="7">
        <v>125</v>
      </c>
      <c r="G21" s="9">
        <f t="shared" si="0"/>
        <v>2500</v>
      </c>
      <c r="H21" s="7">
        <v>3400</v>
      </c>
      <c r="I21" s="7">
        <f t="shared" si="1"/>
        <v>340</v>
      </c>
      <c r="J21" s="7"/>
      <c r="K21" s="9">
        <f t="shared" si="2"/>
        <v>2840</v>
      </c>
      <c r="L21" s="9">
        <f t="shared" si="3"/>
        <v>560</v>
      </c>
      <c r="M21" s="10">
        <f t="shared" si="4"/>
        <v>0.16470588235294117</v>
      </c>
      <c r="N21" s="7"/>
    </row>
    <row r="22" spans="2:14" ht="40" customHeight="1">
      <c r="B22" s="7">
        <v>19</v>
      </c>
      <c r="C22" s="7" t="s">
        <v>107</v>
      </c>
      <c r="D22" s="8" t="s">
        <v>106</v>
      </c>
      <c r="E22" s="8" t="s">
        <v>105</v>
      </c>
      <c r="F22" s="7">
        <v>75</v>
      </c>
      <c r="G22" s="9">
        <f t="shared" si="0"/>
        <v>1500</v>
      </c>
      <c r="H22" s="7">
        <v>2599</v>
      </c>
      <c r="I22" s="7">
        <f t="shared" si="1"/>
        <v>259.90000000000003</v>
      </c>
      <c r="J22" s="7"/>
      <c r="K22" s="9">
        <f t="shared" si="2"/>
        <v>1759.9</v>
      </c>
      <c r="L22" s="9">
        <f t="shared" si="3"/>
        <v>839.09999999999991</v>
      </c>
      <c r="M22" s="10">
        <f t="shared" si="4"/>
        <v>0.32285494420931121</v>
      </c>
      <c r="N22" s="7"/>
    </row>
    <row r="23" spans="2:14" ht="40" customHeight="1">
      <c r="B23" s="7">
        <v>20</v>
      </c>
      <c r="C23" s="7" t="s">
        <v>108</v>
      </c>
      <c r="D23" s="8" t="s">
        <v>109</v>
      </c>
      <c r="E23" s="8" t="s">
        <v>110</v>
      </c>
      <c r="F23" s="7">
        <v>38</v>
      </c>
      <c r="G23" s="9">
        <f t="shared" si="0"/>
        <v>760</v>
      </c>
      <c r="H23" s="7">
        <v>2090</v>
      </c>
      <c r="I23" s="7">
        <f t="shared" si="1"/>
        <v>209</v>
      </c>
      <c r="J23" s="7"/>
      <c r="K23" s="9">
        <f t="shared" si="2"/>
        <v>969</v>
      </c>
      <c r="L23" s="9">
        <f t="shared" si="3"/>
        <v>1121</v>
      </c>
      <c r="M23" s="10">
        <f t="shared" si="4"/>
        <v>0.53636363636363638</v>
      </c>
      <c r="N23" s="7"/>
    </row>
    <row r="24" spans="2:14" ht="40" customHeight="1">
      <c r="B24" s="7"/>
      <c r="C24" s="7"/>
      <c r="D24" s="8"/>
      <c r="E24" s="8"/>
      <c r="F24" s="7"/>
      <c r="G24" s="9">
        <f t="shared" si="0"/>
        <v>0</v>
      </c>
      <c r="H24" s="7"/>
      <c r="I24" s="7">
        <f t="shared" si="1"/>
        <v>0</v>
      </c>
      <c r="J24" s="7"/>
      <c r="K24" s="9">
        <f t="shared" si="2"/>
        <v>0</v>
      </c>
      <c r="L24" s="9">
        <f t="shared" si="3"/>
        <v>0</v>
      </c>
      <c r="M24" s="10" t="e">
        <f t="shared" si="4"/>
        <v>#DIV/0!</v>
      </c>
      <c r="N24" s="7"/>
    </row>
    <row r="25" spans="2:14" ht="40" customHeight="1">
      <c r="B25" s="7"/>
      <c r="C25" s="7"/>
      <c r="D25" s="8"/>
      <c r="E25" s="8"/>
      <c r="F25" s="7"/>
      <c r="G25" s="9">
        <f t="shared" si="0"/>
        <v>0</v>
      </c>
      <c r="H25" s="7"/>
      <c r="I25" s="7">
        <f t="shared" si="1"/>
        <v>0</v>
      </c>
      <c r="J25" s="7"/>
      <c r="K25" s="9">
        <f t="shared" si="2"/>
        <v>0</v>
      </c>
      <c r="L25" s="9">
        <f t="shared" si="3"/>
        <v>0</v>
      </c>
      <c r="M25" s="10" t="e">
        <f t="shared" si="4"/>
        <v>#DIV/0!</v>
      </c>
      <c r="N25" s="7"/>
    </row>
    <row r="26" spans="2:14" ht="40" customHeight="1">
      <c r="B26" s="7"/>
      <c r="C26" s="7"/>
      <c r="D26" s="8"/>
      <c r="E26" s="8"/>
      <c r="F26" s="7"/>
      <c r="G26" s="9">
        <f t="shared" si="0"/>
        <v>0</v>
      </c>
      <c r="H26" s="7"/>
      <c r="I26" s="7">
        <f t="shared" si="1"/>
        <v>0</v>
      </c>
      <c r="J26" s="7"/>
      <c r="K26" s="9">
        <f t="shared" si="2"/>
        <v>0</v>
      </c>
      <c r="L26" s="9">
        <f t="shared" si="3"/>
        <v>0</v>
      </c>
      <c r="M26" s="10" t="e">
        <f t="shared" si="4"/>
        <v>#DIV/0!</v>
      </c>
      <c r="N26" s="7"/>
    </row>
    <row r="27" spans="2:14" ht="40" customHeight="1">
      <c r="B27" s="7"/>
      <c r="C27" s="7"/>
      <c r="D27" s="8"/>
      <c r="E27" s="8"/>
      <c r="F27" s="7"/>
      <c r="G27" s="9">
        <f t="shared" si="0"/>
        <v>0</v>
      </c>
      <c r="H27" s="7"/>
      <c r="I27" s="7">
        <f t="shared" si="1"/>
        <v>0</v>
      </c>
      <c r="J27" s="7"/>
      <c r="K27" s="9">
        <f t="shared" si="2"/>
        <v>0</v>
      </c>
      <c r="L27" s="9">
        <f t="shared" si="3"/>
        <v>0</v>
      </c>
      <c r="M27" s="10" t="e">
        <f t="shared" si="4"/>
        <v>#DIV/0!</v>
      </c>
      <c r="N27" s="7"/>
    </row>
    <row r="28" spans="2:14" ht="40" customHeight="1">
      <c r="B28" s="7"/>
      <c r="C28" s="7"/>
      <c r="D28" s="8"/>
      <c r="E28" s="8"/>
      <c r="F28" s="7"/>
      <c r="G28" s="9">
        <f t="shared" si="0"/>
        <v>0</v>
      </c>
      <c r="H28" s="7"/>
      <c r="I28" s="7">
        <f t="shared" si="1"/>
        <v>0</v>
      </c>
      <c r="J28" s="7"/>
      <c r="K28" s="9">
        <f t="shared" si="2"/>
        <v>0</v>
      </c>
      <c r="L28" s="9">
        <f t="shared" si="3"/>
        <v>0</v>
      </c>
      <c r="M28" s="10" t="e">
        <f t="shared" si="4"/>
        <v>#DIV/0!</v>
      </c>
      <c r="N28" s="7"/>
    </row>
    <row r="29" spans="2:14" ht="40" customHeight="1">
      <c r="B29" s="7"/>
      <c r="C29" s="7"/>
      <c r="D29" s="8"/>
      <c r="E29" s="8"/>
      <c r="F29" s="7"/>
      <c r="G29" s="9">
        <f t="shared" si="0"/>
        <v>0</v>
      </c>
      <c r="H29" s="7"/>
      <c r="I29" s="7">
        <f t="shared" si="1"/>
        <v>0</v>
      </c>
      <c r="J29" s="7"/>
      <c r="K29" s="9">
        <f t="shared" si="2"/>
        <v>0</v>
      </c>
      <c r="L29" s="9">
        <f t="shared" si="3"/>
        <v>0</v>
      </c>
      <c r="M29" s="10" t="e">
        <f t="shared" si="4"/>
        <v>#DIV/0!</v>
      </c>
      <c r="N29" s="7"/>
    </row>
    <row r="30" spans="2:14" ht="40" customHeight="1">
      <c r="B30" s="7"/>
      <c r="C30" s="7"/>
      <c r="D30" s="8"/>
      <c r="E30" s="8"/>
      <c r="F30" s="7"/>
      <c r="G30" s="9">
        <f t="shared" si="0"/>
        <v>0</v>
      </c>
      <c r="H30" s="7"/>
      <c r="I30" s="7">
        <f t="shared" si="1"/>
        <v>0</v>
      </c>
      <c r="J30" s="7"/>
      <c r="K30" s="9">
        <f t="shared" si="2"/>
        <v>0</v>
      </c>
      <c r="L30" s="9">
        <f t="shared" si="3"/>
        <v>0</v>
      </c>
      <c r="M30" s="10" t="e">
        <f t="shared" si="4"/>
        <v>#DIV/0!</v>
      </c>
      <c r="N30" s="7"/>
    </row>
    <row r="31" spans="2:14" ht="40" customHeight="1">
      <c r="B31" s="7"/>
      <c r="C31" s="7"/>
      <c r="D31" s="8"/>
      <c r="E31" s="8"/>
      <c r="F31" s="7"/>
      <c r="G31" s="9">
        <f t="shared" si="0"/>
        <v>0</v>
      </c>
      <c r="H31" s="7"/>
      <c r="I31" s="7">
        <f t="shared" si="1"/>
        <v>0</v>
      </c>
      <c r="J31" s="7"/>
      <c r="K31" s="9">
        <f t="shared" si="2"/>
        <v>0</v>
      </c>
      <c r="L31" s="9">
        <f t="shared" si="3"/>
        <v>0</v>
      </c>
      <c r="M31" s="10" t="e">
        <f t="shared" si="4"/>
        <v>#DIV/0!</v>
      </c>
      <c r="N31" s="7"/>
    </row>
    <row r="32" spans="2:14" ht="40" customHeight="1">
      <c r="B32" s="7"/>
      <c r="C32" s="7"/>
      <c r="D32" s="8"/>
      <c r="E32" s="8"/>
      <c r="F32" s="7"/>
      <c r="G32" s="9">
        <f t="shared" si="0"/>
        <v>0</v>
      </c>
      <c r="H32" s="7"/>
      <c r="I32" s="7">
        <f t="shared" si="1"/>
        <v>0</v>
      </c>
      <c r="J32" s="7"/>
      <c r="K32" s="9">
        <f t="shared" si="2"/>
        <v>0</v>
      </c>
      <c r="L32" s="9">
        <f t="shared" si="3"/>
        <v>0</v>
      </c>
      <c r="M32" s="10" t="e">
        <f t="shared" si="4"/>
        <v>#DIV/0!</v>
      </c>
      <c r="N32" s="7"/>
    </row>
    <row r="33" spans="2:14" ht="40" customHeight="1">
      <c r="B33" s="7"/>
      <c r="C33" s="7"/>
      <c r="D33" s="8"/>
      <c r="E33" s="8"/>
      <c r="F33" s="7"/>
      <c r="G33" s="9">
        <f t="shared" si="0"/>
        <v>0</v>
      </c>
      <c r="H33" s="7"/>
      <c r="I33" s="7">
        <f t="shared" si="1"/>
        <v>0</v>
      </c>
      <c r="J33" s="7"/>
      <c r="K33" s="9">
        <f t="shared" si="2"/>
        <v>0</v>
      </c>
      <c r="L33" s="9">
        <f t="shared" si="3"/>
        <v>0</v>
      </c>
      <c r="M33" s="10" t="e">
        <f t="shared" si="4"/>
        <v>#DIV/0!</v>
      </c>
      <c r="N33" s="7"/>
    </row>
    <row r="34" spans="2:14" ht="40" customHeight="1">
      <c r="B34" s="7"/>
      <c r="C34" s="7"/>
      <c r="D34" s="8"/>
      <c r="E34" s="8"/>
      <c r="F34" s="7"/>
      <c r="G34" s="9">
        <f t="shared" si="0"/>
        <v>0</v>
      </c>
      <c r="H34" s="7"/>
      <c r="I34" s="7">
        <f t="shared" si="1"/>
        <v>0</v>
      </c>
      <c r="J34" s="7"/>
      <c r="K34" s="9">
        <f t="shared" si="2"/>
        <v>0</v>
      </c>
      <c r="L34" s="9">
        <f t="shared" si="3"/>
        <v>0</v>
      </c>
      <c r="M34" s="10" t="e">
        <f t="shared" si="4"/>
        <v>#DIV/0!</v>
      </c>
      <c r="N34" s="7"/>
    </row>
    <row r="35" spans="2:14" ht="40" customHeight="1">
      <c r="B35" s="7"/>
      <c r="C35" s="7"/>
      <c r="D35" s="8"/>
      <c r="E35" s="8"/>
      <c r="F35" s="7"/>
      <c r="G35" s="9">
        <f t="shared" si="0"/>
        <v>0</v>
      </c>
      <c r="H35" s="7"/>
      <c r="I35" s="7">
        <f t="shared" si="1"/>
        <v>0</v>
      </c>
      <c r="J35" s="7"/>
      <c r="K35" s="9">
        <f t="shared" si="2"/>
        <v>0</v>
      </c>
      <c r="L35" s="9">
        <f t="shared" si="3"/>
        <v>0</v>
      </c>
      <c r="M35" s="10" t="e">
        <f t="shared" si="4"/>
        <v>#DIV/0!</v>
      </c>
      <c r="N35" s="7"/>
    </row>
    <row r="36" spans="2:14" ht="40" customHeight="1">
      <c r="B36" s="7"/>
      <c r="C36" s="7"/>
      <c r="D36" s="8"/>
      <c r="E36" s="8"/>
      <c r="F36" s="7"/>
      <c r="G36" s="9">
        <f t="shared" si="0"/>
        <v>0</v>
      </c>
      <c r="H36" s="7"/>
      <c r="I36" s="7">
        <f t="shared" si="1"/>
        <v>0</v>
      </c>
      <c r="J36" s="7"/>
      <c r="K36" s="9">
        <f t="shared" si="2"/>
        <v>0</v>
      </c>
      <c r="L36" s="9">
        <f t="shared" si="3"/>
        <v>0</v>
      </c>
      <c r="M36" s="10" t="e">
        <f t="shared" si="4"/>
        <v>#DIV/0!</v>
      </c>
      <c r="N36" s="7"/>
    </row>
    <row r="37" spans="2:14" ht="40" customHeight="1">
      <c r="B37" s="7"/>
      <c r="C37" s="7"/>
      <c r="D37" s="8"/>
      <c r="E37" s="8"/>
      <c r="F37" s="7"/>
      <c r="G37" s="9">
        <f t="shared" si="0"/>
        <v>0</v>
      </c>
      <c r="H37" s="7"/>
      <c r="I37" s="7">
        <f t="shared" si="1"/>
        <v>0</v>
      </c>
      <c r="J37" s="7"/>
      <c r="K37" s="9">
        <f t="shared" si="2"/>
        <v>0</v>
      </c>
      <c r="L37" s="9">
        <f t="shared" si="3"/>
        <v>0</v>
      </c>
      <c r="M37" s="10" t="e">
        <f t="shared" si="4"/>
        <v>#DIV/0!</v>
      </c>
      <c r="N37" s="7"/>
    </row>
    <row r="38" spans="2:14" ht="40" customHeight="1">
      <c r="B38" s="7"/>
      <c r="C38" s="7"/>
      <c r="D38" s="8"/>
      <c r="E38" s="8"/>
      <c r="F38" s="7"/>
      <c r="G38" s="9">
        <f t="shared" si="0"/>
        <v>0</v>
      </c>
      <c r="H38" s="7"/>
      <c r="I38" s="7">
        <f t="shared" si="1"/>
        <v>0</v>
      </c>
      <c r="J38" s="7"/>
      <c r="K38" s="9">
        <f t="shared" si="2"/>
        <v>0</v>
      </c>
      <c r="L38" s="9">
        <f t="shared" si="3"/>
        <v>0</v>
      </c>
      <c r="M38" s="10" t="e">
        <f t="shared" si="4"/>
        <v>#DIV/0!</v>
      </c>
      <c r="N38" s="7"/>
    </row>
    <row r="39" spans="2:14" ht="40" customHeight="1">
      <c r="B39" s="7"/>
      <c r="C39" s="7"/>
      <c r="D39" s="8"/>
      <c r="E39" s="8"/>
      <c r="F39" s="7"/>
      <c r="G39" s="9">
        <f t="shared" si="0"/>
        <v>0</v>
      </c>
      <c r="H39" s="7"/>
      <c r="I39" s="7">
        <f t="shared" si="1"/>
        <v>0</v>
      </c>
      <c r="J39" s="7"/>
      <c r="K39" s="9">
        <f t="shared" si="2"/>
        <v>0</v>
      </c>
      <c r="L39" s="9">
        <f t="shared" si="3"/>
        <v>0</v>
      </c>
      <c r="M39" s="10" t="e">
        <f t="shared" si="4"/>
        <v>#DIV/0!</v>
      </c>
      <c r="N39" s="7"/>
    </row>
    <row r="40" spans="2:14" ht="40" customHeight="1">
      <c r="B40" s="7"/>
      <c r="C40" s="7"/>
      <c r="D40" s="8"/>
      <c r="E40" s="8"/>
      <c r="F40" s="7"/>
      <c r="G40" s="9">
        <f t="shared" si="0"/>
        <v>0</v>
      </c>
      <c r="H40" s="7"/>
      <c r="I40" s="7">
        <f t="shared" si="1"/>
        <v>0</v>
      </c>
      <c r="J40" s="7"/>
      <c r="K40" s="9">
        <f t="shared" si="2"/>
        <v>0</v>
      </c>
      <c r="L40" s="9">
        <f t="shared" si="3"/>
        <v>0</v>
      </c>
      <c r="M40" s="10" t="e">
        <f t="shared" si="4"/>
        <v>#DIV/0!</v>
      </c>
      <c r="N40" s="7"/>
    </row>
    <row r="41" spans="2:14" ht="40" customHeight="1">
      <c r="B41" s="7"/>
      <c r="C41" s="7"/>
      <c r="D41" s="8"/>
      <c r="E41" s="8"/>
      <c r="F41" s="7"/>
      <c r="G41" s="9">
        <f t="shared" si="0"/>
        <v>0</v>
      </c>
      <c r="H41" s="7"/>
      <c r="I41" s="7">
        <f t="shared" si="1"/>
        <v>0</v>
      </c>
      <c r="J41" s="7"/>
      <c r="K41" s="9">
        <f t="shared" si="2"/>
        <v>0</v>
      </c>
      <c r="L41" s="9">
        <f t="shared" si="3"/>
        <v>0</v>
      </c>
      <c r="M41" s="10" t="e">
        <f t="shared" si="4"/>
        <v>#DIV/0!</v>
      </c>
      <c r="N41" s="7"/>
    </row>
    <row r="42" spans="2:14" ht="40" customHeight="1">
      <c r="B42" s="7"/>
      <c r="C42" s="7"/>
      <c r="D42" s="8"/>
      <c r="E42" s="8"/>
      <c r="F42" s="7"/>
      <c r="G42" s="9">
        <f t="shared" si="0"/>
        <v>0</v>
      </c>
      <c r="H42" s="7"/>
      <c r="I42" s="7">
        <f t="shared" si="1"/>
        <v>0</v>
      </c>
      <c r="J42" s="7"/>
      <c r="K42" s="9">
        <f t="shared" si="2"/>
        <v>0</v>
      </c>
      <c r="L42" s="9">
        <f t="shared" si="3"/>
        <v>0</v>
      </c>
      <c r="M42" s="10" t="e">
        <f t="shared" si="4"/>
        <v>#DIV/0!</v>
      </c>
      <c r="N42" s="7"/>
    </row>
    <row r="43" spans="2:14" ht="40" customHeight="1">
      <c r="B43" s="7"/>
      <c r="C43" s="7"/>
      <c r="D43" s="8"/>
      <c r="E43" s="8"/>
      <c r="F43" s="7"/>
      <c r="G43" s="9">
        <f t="shared" si="0"/>
        <v>0</v>
      </c>
      <c r="H43" s="7"/>
      <c r="I43" s="7">
        <f t="shared" si="1"/>
        <v>0</v>
      </c>
      <c r="J43" s="7"/>
      <c r="K43" s="9">
        <f t="shared" si="2"/>
        <v>0</v>
      </c>
      <c r="L43" s="9">
        <f t="shared" si="3"/>
        <v>0</v>
      </c>
      <c r="M43" s="10" t="e">
        <f t="shared" si="4"/>
        <v>#DIV/0!</v>
      </c>
      <c r="N43" s="7"/>
    </row>
    <row r="44" spans="2:14" ht="40" customHeight="1">
      <c r="B44" s="7"/>
      <c r="C44" s="7"/>
      <c r="D44" s="8"/>
      <c r="E44" s="8"/>
      <c r="F44" s="7"/>
      <c r="G44" s="9">
        <f t="shared" si="0"/>
        <v>0</v>
      </c>
      <c r="H44" s="7"/>
      <c r="I44" s="7">
        <f t="shared" si="1"/>
        <v>0</v>
      </c>
      <c r="J44" s="7"/>
      <c r="K44" s="9">
        <f t="shared" si="2"/>
        <v>0</v>
      </c>
      <c r="L44" s="9">
        <f t="shared" si="3"/>
        <v>0</v>
      </c>
      <c r="M44" s="10" t="e">
        <f t="shared" si="4"/>
        <v>#DIV/0!</v>
      </c>
      <c r="N44" s="7"/>
    </row>
    <row r="45" spans="2:14" ht="40" customHeight="1">
      <c r="B45" s="7"/>
      <c r="C45" s="7"/>
      <c r="D45" s="8"/>
      <c r="E45" s="8"/>
      <c r="F45" s="7"/>
      <c r="G45" s="9">
        <f t="shared" si="0"/>
        <v>0</v>
      </c>
      <c r="H45" s="7"/>
      <c r="I45" s="7">
        <f t="shared" si="1"/>
        <v>0</v>
      </c>
      <c r="J45" s="7"/>
      <c r="K45" s="9">
        <f t="shared" si="2"/>
        <v>0</v>
      </c>
      <c r="L45" s="9">
        <f t="shared" si="3"/>
        <v>0</v>
      </c>
      <c r="M45" s="10" t="e">
        <f t="shared" si="4"/>
        <v>#DIV/0!</v>
      </c>
      <c r="N45" s="7"/>
    </row>
    <row r="46" spans="2:14" ht="40" customHeight="1">
      <c r="B46" s="7"/>
      <c r="C46" s="7"/>
      <c r="D46" s="8"/>
      <c r="E46" s="8"/>
      <c r="F46" s="7"/>
      <c r="G46" s="9">
        <f t="shared" si="0"/>
        <v>0</v>
      </c>
      <c r="H46" s="7"/>
      <c r="I46" s="7">
        <f t="shared" si="1"/>
        <v>0</v>
      </c>
      <c r="J46" s="7"/>
      <c r="K46" s="9">
        <f t="shared" si="2"/>
        <v>0</v>
      </c>
      <c r="L46" s="9">
        <f t="shared" si="3"/>
        <v>0</v>
      </c>
      <c r="M46" s="10" t="e">
        <f t="shared" si="4"/>
        <v>#DIV/0!</v>
      </c>
      <c r="N46" s="7"/>
    </row>
    <row r="47" spans="2:14" ht="40" customHeight="1">
      <c r="B47" s="7"/>
      <c r="C47" s="7"/>
      <c r="D47" s="8"/>
      <c r="E47" s="8"/>
      <c r="F47" s="7"/>
      <c r="G47" s="9">
        <f t="shared" si="0"/>
        <v>0</v>
      </c>
      <c r="H47" s="7"/>
      <c r="I47" s="7">
        <f t="shared" si="1"/>
        <v>0</v>
      </c>
      <c r="J47" s="7"/>
      <c r="K47" s="9">
        <f t="shared" si="2"/>
        <v>0</v>
      </c>
      <c r="L47" s="9">
        <f t="shared" si="3"/>
        <v>0</v>
      </c>
      <c r="M47" s="10" t="e">
        <f t="shared" si="4"/>
        <v>#DIV/0!</v>
      </c>
      <c r="N47" s="7"/>
    </row>
    <row r="48" spans="2:14" ht="40" customHeight="1">
      <c r="B48" s="7"/>
      <c r="C48" s="7"/>
      <c r="D48" s="8"/>
      <c r="E48" s="8"/>
      <c r="F48" s="7"/>
      <c r="G48" s="9">
        <f t="shared" si="0"/>
        <v>0</v>
      </c>
      <c r="H48" s="7"/>
      <c r="I48" s="7">
        <f t="shared" si="1"/>
        <v>0</v>
      </c>
      <c r="J48" s="7"/>
      <c r="K48" s="9">
        <f t="shared" si="2"/>
        <v>0</v>
      </c>
      <c r="L48" s="9">
        <f t="shared" si="3"/>
        <v>0</v>
      </c>
      <c r="M48" s="10" t="e">
        <f t="shared" si="4"/>
        <v>#DIV/0!</v>
      </c>
      <c r="N48" s="7"/>
    </row>
    <row r="49" spans="2:14" ht="40" customHeight="1">
      <c r="B49" s="7"/>
      <c r="C49" s="7"/>
      <c r="D49" s="8"/>
      <c r="E49" s="8"/>
      <c r="F49" s="7"/>
      <c r="G49" s="9">
        <f t="shared" si="0"/>
        <v>0</v>
      </c>
      <c r="H49" s="7"/>
      <c r="I49" s="7">
        <f t="shared" si="1"/>
        <v>0</v>
      </c>
      <c r="J49" s="7"/>
      <c r="K49" s="9">
        <f t="shared" si="2"/>
        <v>0</v>
      </c>
      <c r="L49" s="9">
        <f t="shared" si="3"/>
        <v>0</v>
      </c>
      <c r="M49" s="10" t="e">
        <f t="shared" si="4"/>
        <v>#DIV/0!</v>
      </c>
      <c r="N49" s="7"/>
    </row>
    <row r="50" spans="2:14" ht="40" customHeight="1">
      <c r="B50" s="7"/>
      <c r="C50" s="7"/>
      <c r="D50" s="8"/>
      <c r="E50" s="8"/>
      <c r="F50" s="7"/>
      <c r="G50" s="9">
        <f t="shared" si="0"/>
        <v>0</v>
      </c>
      <c r="H50" s="7"/>
      <c r="I50" s="7">
        <f t="shared" si="1"/>
        <v>0</v>
      </c>
      <c r="J50" s="7"/>
      <c r="K50" s="9">
        <f t="shared" si="2"/>
        <v>0</v>
      </c>
      <c r="L50" s="9">
        <f t="shared" si="3"/>
        <v>0</v>
      </c>
      <c r="M50" s="10" t="e">
        <f t="shared" si="4"/>
        <v>#DIV/0!</v>
      </c>
      <c r="N50" s="7"/>
    </row>
  </sheetData>
  <phoneticPr fontId="3"/>
  <dataValidations count="1">
    <dataValidation allowBlank="1" showErrorMessage="1" sqref="B2:N2">
      <formula1>0</formula1>
      <formula2>0</formula2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8"/>
  <sheetViews>
    <sheetView workbookViewId="0">
      <selection activeCell="G5" sqref="G5"/>
    </sheetView>
  </sheetViews>
  <sheetFormatPr defaultRowHeight="18"/>
  <cols>
    <col min="2" max="2" width="30.58203125" customWidth="1"/>
  </cols>
  <sheetData>
    <row r="2" spans="2:2" ht="18.5" thickBot="1">
      <c r="B2" s="11" t="s">
        <v>20</v>
      </c>
    </row>
    <row r="3" spans="2:2" ht="18.5" thickTop="1"/>
    <row r="4" spans="2:2">
      <c r="B4" s="12" t="s">
        <v>21</v>
      </c>
    </row>
    <row r="6" spans="2:2">
      <c r="B6" s="12" t="s">
        <v>22</v>
      </c>
    </row>
    <row r="8" spans="2:2">
      <c r="B8" s="12" t="s">
        <v>23</v>
      </c>
    </row>
  </sheetData>
  <phoneticPr fontId="3"/>
  <hyperlinks>
    <hyperlink ref="B2" r:id="rId1"/>
    <hyperlink ref="B4" r:id="rId2"/>
    <hyperlink ref="B6" r:id="rId3"/>
    <hyperlink ref="B8" r:id="rId4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0 D A A B Q S w M E F A A C A A g A K F 9 n U U e 0 D C 2 l A A A A 9 Q A A A B I A H A B D b 2 5 m a W c v U G F j a 2 F n Z S 5 4 b W w g o h g A K K A U A A A A A A A A A A A A A A A A A A A A A A A A A A A A h Y + x D o I w G I R f h X S n h R q V k J 8 y u B l J S E y M a 1 M q V K E Y W i z v 5 u A j + Q p i F H V z v O / u k r v 7 9 Q b p 0 N T e R X Z G t T p B I Q 6 Q J 7 V o C 6 X L B P X 2 4 E c o Z Z B z c e K l 9 M a w N v F g V I I q a 8 8 x I c 4 5 7 G a 4 7 U p C g y A k + 2 y z F Z V s u K + 0 s V w L i T 6 t 4 n 8 L M d i 9 x j C K o w V e 0 j k O g E w M M q W / P h 3 n P t 0 f C K u + t n 0 n 2 Z H 7 6 x z I J I G 8 L 7 A H U E s D B B Q A A g A I A C h f Z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o X 2 d R u s a A v a Y A A A D K A A A A E w A c A E Z v c m 1 1 b G F z L 1 N l Y 3 R p b 2 4 x L m 0 g o h g A K K A U A A A A A A A A A A A A A A A A A A A A A A A A A A A A K 0 5 N L s n M z 1 M I h t C G 1 r x c v F z F G Y l F q S k K L v n J p b m p e S U K t g o 5 q S W 8 X A p A 8 L h p 7 + P m P Y + b d g I F w 1 O T 9 A I S 0 1 M 1 Q A z n / L w S o N p i D a W M k p K C Y i t 9 / e K S / O T s Y r 2 0 z L z E v O R U v c r E j P x 8 v e R 8 v a w C q J R + M t C e E n 3 7 5 P y U V F t n v 0 i v g E j b C L X k E t s k J U 1 N H Y h 9 L o k l i U Z A u + D 2 V h v V R o M E Y 3 m 5 M v O Q 1 F g D A F B L A Q I t A B Q A A g A I A C h f Z 1 F H t A w t p Q A A A P U A A A A S A A A A A A A A A A A A A A A A A A A A A A B D b 2 5 m a W c v U G F j a 2 F n Z S 5 4 b W x Q S w E C L Q A U A A I A C A A o X 2 d R D 8 r p q 6 Q A A A D p A A A A E w A A A A A A A A A A A A A A A A D x A A A A W 0 N v b n R l b n R f V H l w Z X N d L n h t b F B L A Q I t A B Q A A g A I A C h f Z 1 G 6 x o C 9 p g A A A M o A A A A T A A A A A A A A A A A A A A A A A O I B A A B G b 3 J t d W x h c y 9 T Z W N 0 a W 9 u M S 5 t U E s F B g A A A A A D A A M A w g A A A N U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E I A A A A A A A A b w g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S 0 w N 1 Q w M j o 1 N z o w N i 4 w N T Q w N D k 4 W i I g L z 4 8 R W 5 0 c n k g V H l w Z T 0 i R m l s b E N v b H V t b l R 5 c G V z I i B W Y W x 1 Z T 0 i c 0 J n W U c i I C 8 + P E V u d H J 5 I F R 5 c G U 9 I k Z p b G x D b 2 x 1 b W 5 O Y W 1 l c y I g V m F s d W U 9 I n N b J n F 1 b 3 Q 7 S 2 l u Z C Z x d W 9 0 O y w m c X V v d D t O Y W 1 l J n F 1 b 3 Q 7 L C Z x d W 9 0 O 1 R l e H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C 9 E Y X R h M i 5 7 S 2 l u Z C w w f S Z x d W 9 0 O y w m c X V v d D t T Z W N 0 a W 9 u M S 9 E b 2 N 1 b W V u d C 9 E Y X R h M i 5 7 T m F t Z S w x f S Z x d W 9 0 O y w m c X V v d D t T Z W N 0 a W 9 u M S 9 E b 2 N 1 b W V u d C 9 E Y X R h M i 5 7 V G V 4 d C w z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E b 2 N 1 b W V u d C 9 E Y X R h M i 5 7 S 2 l u Z C w w f S Z x d W 9 0 O y w m c X V v d D t T Z W N 0 a W 9 u M S 9 E b 2 N 1 b W V u d C 9 E Y X R h M i 5 7 T m F t Z S w x f S Z x d W 9 0 O y w m c X V v d D t T Z W N 0 a W 9 u M S 9 E b 2 N 1 b W V u d C 9 E Y X R h M i 5 7 V G V 4 d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9 j d W 1 l b n Q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Q v R G F 0 Y T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8 5 h c M 6 B 3 9 U m n B g N M x Z y q Z g A A A A A C A A A A A A A Q Z g A A A A E A A C A A A A C S z 2 I m K x x n k M 4 P l g T t Y e m q h u O e I + 4 O n e p S i q 8 j + v e i u w A A A A A O g A A A A A I A A C A A A A D i d L V n S Y u C T 5 e I v a G f y a J a y P M q + 5 e l u 9 t E k Z q j 6 u o p K F A A A A D Q 4 N O C w G D / m 6 m 7 g T J d W V Z O d Z c T B q A + L y 0 w l H F f o 2 p j 3 Z M + B l N 3 p N X w t y 4 a F D 5 K O K + Z f f I 7 B D y G p P Q q p k W a S f l U R + X 1 j M 7 w G o z d 7 D A Z S M v d c E A A A A C L O Z 7 A I s I D M b q u F Z d s e J s s z p g p j t w s W T 2 v k U U L D y h i a g R 4 t E 3 h B F J 5 A y c W g X E W l k g 5 F F B d W H q E y 3 V X X R K / N v k W < / D a t a M a s h u p > 
</file>

<file path=customXml/itemProps1.xml><?xml version="1.0" encoding="utf-8"?>
<ds:datastoreItem xmlns:ds="http://schemas.openxmlformats.org/officeDocument/2006/customXml" ds:itemID="{B7B6D9B8-C6D2-4688-A43A-FD5595F745B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使い方</vt:lpstr>
      <vt:lpstr>利益計算シート</vt:lpstr>
      <vt:lpstr>送料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Yuji Harada</dc:creator>
  <cp:lastModifiedBy>水野倉美奈</cp:lastModifiedBy>
  <dcterms:created xsi:type="dcterms:W3CDTF">2020-11-07T02:44:38Z</dcterms:created>
  <dcterms:modified xsi:type="dcterms:W3CDTF">2021-07-19T01:20:07Z</dcterms:modified>
</cp:coreProperties>
</file>